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<sst xmlns="http://schemas.openxmlformats.org/spreadsheetml/2006/main" count="48" uniqueCount="45">
  <si>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</si>
  <si>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</si>
  <si>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</si>
  <si>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</si>
  <si>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</si>
  <si>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</si>
  <si>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</si>
  <si>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</si>
  <si>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</si>
  <si>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</si>
  <si>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</si>
  <si>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</si>
  <si>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</si>
  <si>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</si>
  <si>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</si>
  <si>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</si>
  <si>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</si>
  <si>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</si>
  <si>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</si>
  <si>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</si>
  <si>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</si>
  <si>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</si>
  <si>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</si>
  <si>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</si>
  <si>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</si>
  <si>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</si>
  <si>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</si>
  <si>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</si>
  <si>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</si>
  <si>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</si>
  <si>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</si>
  <si>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</si>
  <si>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</si>
  <si>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</si>
  <si>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</si>
  <si>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</si>
  <si>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</si>
  <si>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</si>
  <si>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</si>
  <si>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</si>
  <si>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</si>
  <si>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</si>
  <si>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 станом на 27.08.2014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</si>
  <si>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</si>
  <si>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01.09.2014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</si>
</sst>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2">
          <cell r="E42">
            <v>7756.5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6.125" style="3" hidden="1" customWidth="1"/>
    <col min="7" max="7" width="11.00390625" style="3" customWidth="1"/>
    <col min="8" max="16384" width="9.00390625" style="3" customWidth="1"/>
  </cols>
  <sheetData>
    <row r="1" spans="1:5" ht="26.25" customHeight="1">
      <c r="A1" s="82"/>
      <c r="B1" s="82"/>
      <c r="C1" s="82"/>
      <c r="D1" s="82"/>
      <c r="E1" s="82"/>
    </row>
    <row r="2" spans="1:5" ht="39.75" customHeight="1">
      <c r="A2" s="83" t="s">
        <v>36</v>
      </c>
      <c r="B2" s="83"/>
      <c r="C2" s="83"/>
      <c r="D2" s="83"/>
      <c r="E2" s="83"/>
    </row>
    <row r="3" spans="2:5" ht="18.75">
      <c r="B3" s="4"/>
      <c r="C3" s="5"/>
      <c r="D3" s="6"/>
      <c r="E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3" t="s">
        <v>44</v>
      </c>
      <c r="E4" s="75" t="s">
        <v>35</v>
      </c>
      <c r="F4" s="75" t="s">
        <v>42</v>
      </c>
    </row>
    <row r="5" spans="1:6" s="6" customFormat="1" ht="21" customHeight="1" hidden="1">
      <c r="A5" s="87"/>
      <c r="B5" s="87"/>
      <c r="C5" s="88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9" t="s">
        <v>15</v>
      </c>
      <c r="B7" s="89"/>
      <c r="C7" s="89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984.556</v>
      </c>
      <c r="E8" s="14">
        <f>D8/C8</f>
        <v>0.26816178673566665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207.32345</v>
      </c>
      <c r="E9" s="14">
        <f>D9/C9</f>
        <v>0.7733064155165983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'!E42</f>
        <v>7756.5</v>
      </c>
      <c r="E10" s="14">
        <f>D10/C10</f>
        <v>0.5799685957828623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8948.37945</v>
      </c>
      <c r="E11" s="18">
        <f>D11/C11</f>
        <v>0.5168410642500694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8948.37945</v>
      </c>
      <c r="E17" s="35">
        <f t="shared" si="0"/>
        <v>0.3042231224230004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19241.36146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4574.040429999999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14667.321030000001</v>
      </c>
      <c r="E20" s="38"/>
      <c r="F20" s="71"/>
    </row>
    <row r="21" spans="1:6" s="36" customFormat="1" ht="36.75" customHeight="1">
      <c r="A21" s="84" t="s">
        <v>21</v>
      </c>
      <c r="B21" s="85"/>
      <c r="C21" s="85"/>
      <c r="D21" s="85"/>
      <c r="E21" s="86"/>
      <c r="F21" s="71"/>
    </row>
    <row r="22" spans="1:6" s="36" customFormat="1" ht="25.5" customHeight="1">
      <c r="A22" s="78" t="s">
        <v>22</v>
      </c>
      <c r="B22" s="79"/>
      <c r="C22" s="79"/>
      <c r="D22" s="79"/>
      <c r="E22" s="80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1549.2592</v>
      </c>
      <c r="E23" s="18">
        <f>D23/C23</f>
        <v>0.06257593724631057</v>
      </c>
      <c r="F23" s="42">
        <f>F24+F34</f>
        <v>1182.99068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1484.2592</v>
      </c>
      <c r="E24" s="38">
        <f>D24/C24</f>
        <v>0.13959793977158919</v>
      </c>
      <c r="F24" s="24">
        <f>SUM(F25:F31)</f>
        <v>1117.99068</v>
      </c>
    </row>
    <row r="25" spans="1:7" ht="37.5">
      <c r="A25" s="43"/>
      <c r="B25" s="1" t="s">
        <v>1</v>
      </c>
      <c r="C25" s="13">
        <f>939.6+1000+500</f>
        <v>2439.6</v>
      </c>
      <c r="D25" s="74">
        <f>275.11826+44.844+19.1124+72.90011+34.34977+99.34021+72.81226+14.68514+109.64987+111.52318+60.41236+172.32948</f>
        <v>1087.0770400000001</v>
      </c>
      <c r="E25" s="38">
        <f>D25/C25</f>
        <v>0.4455964256435482</v>
      </c>
      <c r="F25" s="13">
        <v>755.99117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13">
        <f>4.70537</f>
        <v>4.70537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49.8816+19.4784+33.4692+61.7088+27.288+60.4736</f>
        <v>252.29960000000003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>
        <f>SUM(F35:F38)</f>
        <v>65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65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8" t="s">
        <v>41</v>
      </c>
      <c r="B39" s="79"/>
      <c r="C39" s="79"/>
      <c r="D39" s="79"/>
      <c r="E39" s="80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101.5188</v>
      </c>
      <c r="G40" s="77"/>
      <c r="H40" s="77"/>
      <c r="I40" s="77"/>
      <c r="J40" s="77"/>
      <c r="K40" s="7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101.5188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14">
        <f t="shared" si="1"/>
        <v>0.06215525840549236</v>
      </c>
      <c r="F43" s="46">
        <f>101.5188</f>
        <v>101.5188</v>
      </c>
    </row>
    <row r="44" spans="1:6" s="36" customFormat="1" ht="18.75" hidden="1">
      <c r="A44" s="50"/>
      <c r="B44" s="50"/>
      <c r="C44" s="50"/>
      <c r="D44" s="45">
        <f>D45+D46</f>
        <v>3614.5764799999997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1807.2882399999999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1807.2882399999999</v>
      </c>
      <c r="E46" s="18">
        <f t="shared" si="1"/>
        <v>0.061443589522975364</v>
      </c>
      <c r="F46" s="54">
        <f>F40+F23</f>
        <v>1284.5094800000002</v>
      </c>
    </row>
    <row r="47" spans="1:5" ht="21" customHeight="1">
      <c r="A47" s="81" t="s">
        <v>29</v>
      </c>
      <c r="B47" s="81"/>
      <c r="C47" s="81"/>
      <c r="D47" s="55"/>
      <c r="E47" s="55"/>
    </row>
    <row r="48" spans="1:5" ht="18.75">
      <c r="A48" s="76" t="s">
        <v>30</v>
      </c>
      <c r="B48" s="7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2014-09-01T12:47:29Z</cp:lastPrinted>
  <dcterms:created xsi:type="dcterms:W3CDTF">2014-03-25T13:04:01Z</dcterms:created>
  <dcterms:modified xsi:type="dcterms:W3CDTF">2014-09-01T12:47:34Z</dcterms:modified>
  <cp:category/>
  <cp:version/>
  <cp:contentType/>
  <cp:contentStatus/>
</cp:coreProperties>
</file>